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1"/>
  </bookViews>
  <sheets>
    <sheet name="捐赠物资接收及使用情况" sheetId="1" r:id="rId1"/>
    <sheet name="捐赠资金使用情况" sheetId="2" r:id="rId2"/>
  </sheets>
  <definedNames>
    <definedName name="_xlnm._FilterDatabase" localSheetId="0" hidden="1">捐赠物资接收及使用情况!$B$4:$J$111</definedName>
    <definedName name="_xlnm.Print_Titles" localSheetId="0">捐赠物资接收及使用情况!$1:$4</definedName>
  </definedNames>
  <calcPr calcId="144525"/>
</workbook>
</file>

<file path=xl/sharedStrings.xml><?xml version="1.0" encoding="utf-8"?>
<sst xmlns="http://schemas.openxmlformats.org/spreadsheetml/2006/main" count="232" uniqueCount="120">
  <si>
    <t>捐赠物资接收及使用情况</t>
  </si>
  <si>
    <r>
      <rPr>
        <sz val="14"/>
        <color theme="1"/>
        <rFont val="仿宋_GB2312"/>
        <charset val="134"/>
      </rPr>
      <t>截至时间：</t>
    </r>
    <r>
      <rPr>
        <sz val="14"/>
        <color theme="1"/>
        <rFont val="Times New Roman"/>
        <charset val="134"/>
      </rPr>
      <t>2020</t>
    </r>
    <r>
      <rPr>
        <sz val="14"/>
        <color theme="1"/>
        <rFont val="仿宋_GB2312"/>
        <charset val="134"/>
      </rPr>
      <t>年</t>
    </r>
    <r>
      <rPr>
        <sz val="14"/>
        <color theme="1"/>
        <rFont val="Times New Roman"/>
        <charset val="134"/>
      </rPr>
      <t>4</t>
    </r>
    <r>
      <rPr>
        <sz val="14"/>
        <color theme="1"/>
        <rFont val="仿宋_GB2312"/>
        <charset val="134"/>
      </rPr>
      <t>月3日</t>
    </r>
  </si>
  <si>
    <r>
      <rPr>
        <b/>
        <sz val="14"/>
        <color theme="1"/>
        <rFont val="仿宋_GB2312"/>
        <charset val="134"/>
      </rPr>
      <t>序号</t>
    </r>
  </si>
  <si>
    <r>
      <rPr>
        <b/>
        <sz val="14"/>
        <color theme="1"/>
        <rFont val="仿宋_GB2312"/>
        <charset val="134"/>
      </rPr>
      <t>接收时间</t>
    </r>
  </si>
  <si>
    <r>
      <rPr>
        <b/>
        <sz val="14"/>
        <color theme="1"/>
        <rFont val="仿宋_GB2312"/>
        <charset val="134"/>
      </rPr>
      <t>捐赠单位</t>
    </r>
    <r>
      <rPr>
        <b/>
        <sz val="14"/>
        <color theme="1"/>
        <rFont val="Times New Roman"/>
        <charset val="134"/>
      </rPr>
      <t>/</t>
    </r>
    <r>
      <rPr>
        <b/>
        <sz val="14"/>
        <color theme="1"/>
        <rFont val="仿宋_GB2312"/>
        <charset val="134"/>
      </rPr>
      <t>个人</t>
    </r>
  </si>
  <si>
    <r>
      <rPr>
        <b/>
        <sz val="14"/>
        <color theme="1"/>
        <rFont val="仿宋_GB2312"/>
        <charset val="134"/>
      </rPr>
      <t>物资名称</t>
    </r>
  </si>
  <si>
    <r>
      <rPr>
        <b/>
        <sz val="14"/>
        <color theme="1"/>
        <rFont val="仿宋_GB2312"/>
        <charset val="134"/>
      </rPr>
      <t>数量</t>
    </r>
  </si>
  <si>
    <r>
      <rPr>
        <b/>
        <sz val="14"/>
        <color theme="1"/>
        <rFont val="仿宋_GB2312"/>
        <charset val="134"/>
      </rPr>
      <t>数量单位</t>
    </r>
  </si>
  <si>
    <r>
      <rPr>
        <b/>
        <sz val="14"/>
        <color theme="1"/>
        <rFont val="仿宋_GB2312"/>
        <charset val="134"/>
      </rPr>
      <t>使用部门</t>
    </r>
  </si>
  <si>
    <r>
      <rPr>
        <b/>
        <sz val="14"/>
        <color theme="1"/>
        <rFont val="仿宋_GB2312"/>
        <charset val="134"/>
      </rPr>
      <t>领用数量</t>
    </r>
  </si>
  <si>
    <r>
      <rPr>
        <b/>
        <sz val="14"/>
        <color theme="1"/>
        <rFont val="仿宋_GB2312"/>
        <charset val="134"/>
      </rPr>
      <t>结存数量</t>
    </r>
  </si>
  <si>
    <t>夷陵区交通局</t>
  </si>
  <si>
    <t>医用口罩</t>
  </si>
  <si>
    <t>个</t>
  </si>
  <si>
    <t>三峡运输集团</t>
  </si>
  <si>
    <t>湖北宜化集团化工股份有限公司</t>
  </si>
  <si>
    <t>84消毒液</t>
  </si>
  <si>
    <t>桶(25KG)</t>
  </si>
  <si>
    <t>伍家分公司</t>
  </si>
  <si>
    <t>猇亭分公司</t>
  </si>
  <si>
    <t>市交通运输局和综合执法支队</t>
  </si>
  <si>
    <r>
      <rPr>
        <sz val="14"/>
        <color theme="1"/>
        <rFont val="仿宋_GB2312"/>
        <charset val="134"/>
      </rPr>
      <t>口罩</t>
    </r>
  </si>
  <si>
    <r>
      <rPr>
        <sz val="14"/>
        <color theme="1"/>
        <rFont val="仿宋_GB2312"/>
        <charset val="134"/>
      </rPr>
      <t>个</t>
    </r>
  </si>
  <si>
    <t>机关部室</t>
  </si>
  <si>
    <r>
      <rPr>
        <sz val="14"/>
        <color theme="1"/>
        <rFont val="仿宋_GB2312"/>
        <charset val="134"/>
      </rPr>
      <t>政工群团部</t>
    </r>
  </si>
  <si>
    <t>宜昌昌达保洁服务有限公司</t>
  </si>
  <si>
    <r>
      <rPr>
        <sz val="14"/>
        <color theme="1"/>
        <rFont val="仿宋_GB2312"/>
        <charset val="134"/>
      </rPr>
      <t>点军分公司</t>
    </r>
  </si>
  <si>
    <r>
      <rPr>
        <sz val="14"/>
        <color theme="1"/>
        <rFont val="仿宋_GB2312"/>
        <charset val="134"/>
      </rPr>
      <t>充电分公司</t>
    </r>
  </si>
  <si>
    <r>
      <rPr>
        <sz val="14"/>
        <color theme="1"/>
        <rFont val="宋体"/>
        <charset val="134"/>
      </rPr>
      <t>猇</t>
    </r>
    <r>
      <rPr>
        <sz val="14"/>
        <color theme="1"/>
        <rFont val="仿宋_GB2312"/>
        <charset val="134"/>
      </rPr>
      <t>亭分公司</t>
    </r>
  </si>
  <si>
    <r>
      <rPr>
        <sz val="14"/>
        <color theme="1"/>
        <rFont val="Times New Roman"/>
        <charset val="134"/>
      </rPr>
      <t>IC</t>
    </r>
    <r>
      <rPr>
        <sz val="14"/>
        <color theme="1"/>
        <rFont val="仿宋_GB2312"/>
        <charset val="134"/>
      </rPr>
      <t>卡信息管理中心</t>
    </r>
  </si>
  <si>
    <r>
      <rPr>
        <sz val="14"/>
        <color theme="1"/>
        <rFont val="仿宋_GB2312"/>
        <charset val="134"/>
      </rPr>
      <t>小计</t>
    </r>
  </si>
  <si>
    <r>
      <rPr>
        <sz val="14"/>
        <color theme="1"/>
        <rFont val="仿宋_GB2312"/>
        <charset val="134"/>
      </rPr>
      <t>酒精</t>
    </r>
    <r>
      <rPr>
        <sz val="14"/>
        <color theme="1"/>
        <rFont val="Times New Roman"/>
        <charset val="134"/>
      </rPr>
      <t>25L</t>
    </r>
  </si>
  <si>
    <r>
      <rPr>
        <sz val="14"/>
        <color theme="1"/>
        <rFont val="仿宋_GB2312"/>
        <charset val="134"/>
      </rPr>
      <t>壶</t>
    </r>
  </si>
  <si>
    <r>
      <rPr>
        <sz val="14"/>
        <rFont val="仿宋_GB2312"/>
        <charset val="134"/>
      </rPr>
      <t>伍家分公司</t>
    </r>
  </si>
  <si>
    <t>2.5L</t>
  </si>
  <si>
    <r>
      <rPr>
        <sz val="14"/>
        <rFont val="仿宋_GB2312"/>
        <charset val="134"/>
      </rPr>
      <t>点军分公司</t>
    </r>
  </si>
  <si>
    <r>
      <rPr>
        <sz val="14"/>
        <rFont val="仿宋_GB2312"/>
        <charset val="134"/>
      </rPr>
      <t>西陵分公司</t>
    </r>
  </si>
  <si>
    <r>
      <rPr>
        <sz val="14"/>
        <rFont val="宋体"/>
        <charset val="134"/>
      </rPr>
      <t>猇</t>
    </r>
    <r>
      <rPr>
        <sz val="14"/>
        <rFont val="仿宋_GB2312"/>
        <charset val="134"/>
      </rPr>
      <t>亭分公司</t>
    </r>
  </si>
  <si>
    <r>
      <rPr>
        <sz val="14"/>
        <rFont val="仿宋_GB2312"/>
        <charset val="134"/>
      </rPr>
      <t>三峡分公司</t>
    </r>
  </si>
  <si>
    <r>
      <rPr>
        <sz val="14"/>
        <rFont val="仿宋_GB2312"/>
        <charset val="134"/>
      </rPr>
      <t>收银中心</t>
    </r>
  </si>
  <si>
    <t>3L</t>
  </si>
  <si>
    <r>
      <rPr>
        <sz val="14"/>
        <rFont val="仿宋_GB2312"/>
        <charset val="134"/>
      </rPr>
      <t>物业管理分公司</t>
    </r>
    <r>
      <rPr>
        <sz val="14"/>
        <rFont val="Times New Roman"/>
        <charset val="134"/>
      </rPr>
      <t xml:space="preserve"> </t>
    </r>
  </si>
  <si>
    <t>5.5L</t>
  </si>
  <si>
    <t>4L</t>
  </si>
  <si>
    <t>25L</t>
  </si>
  <si>
    <t>市疫情防控指挥部分配</t>
  </si>
  <si>
    <r>
      <rPr>
        <sz val="14"/>
        <color theme="1"/>
        <rFont val="仿宋_GB2312"/>
        <charset val="134"/>
      </rPr>
      <t>机关党支部</t>
    </r>
  </si>
  <si>
    <r>
      <rPr>
        <sz val="14"/>
        <color theme="1"/>
        <rFont val="仿宋_GB2312"/>
        <charset val="134"/>
      </rPr>
      <t>武装部</t>
    </r>
  </si>
  <si>
    <r>
      <rPr>
        <sz val="14"/>
        <color theme="1"/>
        <rFont val="仿宋_GB2312"/>
        <charset val="134"/>
      </rPr>
      <t>物业管理分公司</t>
    </r>
  </si>
  <si>
    <r>
      <rPr>
        <sz val="14"/>
        <color theme="1"/>
        <rFont val="仿宋_GB2312"/>
        <charset val="134"/>
      </rPr>
      <t>修理分公司</t>
    </r>
  </si>
  <si>
    <t>市疫情防控指挥部分配（吉林省）</t>
  </si>
  <si>
    <r>
      <rPr>
        <sz val="14"/>
        <color theme="1"/>
        <rFont val="仿宋_GB2312"/>
        <charset val="134"/>
      </rPr>
      <t>医用酒精</t>
    </r>
  </si>
  <si>
    <r>
      <rPr>
        <sz val="14"/>
        <color theme="1"/>
        <rFont val="仿宋_GB2312"/>
        <charset val="134"/>
      </rPr>
      <t>件</t>
    </r>
  </si>
  <si>
    <r>
      <rPr>
        <sz val="14"/>
        <rFont val="仿宋_GB2312"/>
        <charset val="134"/>
      </rPr>
      <t>三峡运输集团</t>
    </r>
  </si>
  <si>
    <r>
      <rPr>
        <sz val="14"/>
        <rFont val="仿宋_GB2312"/>
        <charset val="134"/>
      </rPr>
      <t>修理分公司</t>
    </r>
  </si>
  <si>
    <t>宜昌市慈善总会
（清华大学教育基金会）</t>
  </si>
  <si>
    <r>
      <rPr>
        <sz val="14"/>
        <color theme="1"/>
        <rFont val="仿宋_GB2312"/>
        <charset val="134"/>
      </rPr>
      <t>防护服</t>
    </r>
  </si>
  <si>
    <r>
      <rPr>
        <sz val="14"/>
        <rFont val="Times New Roman"/>
        <charset val="134"/>
      </rPr>
      <t>BRT</t>
    </r>
    <r>
      <rPr>
        <sz val="14"/>
        <rFont val="仿宋_GB2312"/>
        <charset val="134"/>
      </rPr>
      <t>管理分公司</t>
    </r>
  </si>
  <si>
    <t>市机关事务局</t>
  </si>
  <si>
    <r>
      <rPr>
        <sz val="14"/>
        <color theme="1"/>
        <rFont val="Times New Roman"/>
        <charset val="134"/>
      </rPr>
      <t>84</t>
    </r>
    <r>
      <rPr>
        <sz val="14"/>
        <color theme="1"/>
        <rFont val="仿宋_GB2312"/>
        <charset val="134"/>
      </rPr>
      <t>消毒液（</t>
    </r>
    <r>
      <rPr>
        <sz val="14"/>
        <color theme="1"/>
        <rFont val="Times New Roman"/>
        <charset val="134"/>
      </rPr>
      <t>25kg/</t>
    </r>
    <r>
      <rPr>
        <sz val="14"/>
        <color theme="1"/>
        <rFont val="仿宋_GB2312"/>
        <charset val="134"/>
      </rPr>
      <t>桶）</t>
    </r>
  </si>
  <si>
    <r>
      <rPr>
        <sz val="14"/>
        <color theme="1"/>
        <rFont val="仿宋_GB2312"/>
        <charset val="134"/>
      </rPr>
      <t>桶</t>
    </r>
  </si>
  <si>
    <t>青岛海信网络科技股份有限公司</t>
  </si>
  <si>
    <r>
      <rPr>
        <sz val="14"/>
        <color theme="1"/>
        <rFont val="仿宋_GB2312"/>
        <charset val="134"/>
      </rPr>
      <t>三峡分公司</t>
    </r>
  </si>
  <si>
    <t>小计</t>
  </si>
  <si>
    <t>中国人保宜昌市分公司</t>
  </si>
  <si>
    <r>
      <rPr>
        <sz val="14"/>
        <color theme="1"/>
        <rFont val="仿宋_GB2312"/>
        <charset val="134"/>
      </rPr>
      <t>一次性手套</t>
    </r>
  </si>
  <si>
    <r>
      <rPr>
        <sz val="14"/>
        <color theme="1"/>
        <rFont val="仿宋_GB2312"/>
        <charset val="134"/>
      </rPr>
      <t>双</t>
    </r>
  </si>
  <si>
    <r>
      <rPr>
        <sz val="14"/>
        <color theme="1"/>
        <rFont val="仿宋_GB2312"/>
        <charset val="134"/>
      </rPr>
      <t>伍家分公司</t>
    </r>
  </si>
  <si>
    <r>
      <rPr>
        <sz val="14"/>
        <color theme="1"/>
        <rFont val="仿宋_GB2312"/>
        <charset val="134"/>
      </rPr>
      <t>西陵分公司</t>
    </r>
  </si>
  <si>
    <r>
      <rPr>
        <sz val="14"/>
        <color theme="1"/>
        <rFont val="仿宋_GB2312"/>
        <charset val="134"/>
      </rPr>
      <t>收银中心</t>
    </r>
  </si>
  <si>
    <r>
      <rPr>
        <sz val="14"/>
        <rFont val="Times New Roman"/>
        <charset val="134"/>
      </rPr>
      <t>IC</t>
    </r>
    <r>
      <rPr>
        <sz val="14"/>
        <rFont val="仿宋_GB2312"/>
        <charset val="134"/>
      </rPr>
      <t>卡信息管理中心</t>
    </r>
  </si>
  <si>
    <r>
      <rPr>
        <sz val="14"/>
        <color theme="1"/>
        <rFont val="仿宋_GB2312"/>
        <charset val="134"/>
      </rPr>
      <t>手消</t>
    </r>
  </si>
  <si>
    <r>
      <rPr>
        <sz val="14"/>
        <color theme="1"/>
        <rFont val="仿宋_GB2312"/>
        <charset val="134"/>
      </rPr>
      <t>瓶</t>
    </r>
  </si>
  <si>
    <r>
      <rPr>
        <sz val="14"/>
        <color theme="1"/>
        <rFont val="仿宋_GB2312"/>
        <charset val="134"/>
      </rPr>
      <t>安全环保部</t>
    </r>
  </si>
  <si>
    <r>
      <rPr>
        <sz val="14"/>
        <color theme="1"/>
        <rFont val="仿宋_GB2312"/>
        <charset val="134"/>
      </rPr>
      <t>集团办公室</t>
    </r>
  </si>
  <si>
    <r>
      <rPr>
        <sz val="14"/>
        <color theme="1"/>
        <rFont val="仿宋_GB2312"/>
        <charset val="134"/>
      </rPr>
      <t>消毒剂</t>
    </r>
  </si>
  <si>
    <r>
      <rPr>
        <sz val="14"/>
        <color theme="1"/>
        <rFont val="仿宋_GB2312"/>
        <charset val="134"/>
      </rPr>
      <t>箱</t>
    </r>
  </si>
  <si>
    <r>
      <rPr>
        <sz val="14"/>
        <color theme="1"/>
        <rFont val="仿宋_GB2312"/>
        <charset val="134"/>
      </rPr>
      <t>领取</t>
    </r>
    <r>
      <rPr>
        <sz val="14"/>
        <color theme="1"/>
        <rFont val="Times New Roman"/>
        <charset val="134"/>
      </rPr>
      <t>1</t>
    </r>
    <r>
      <rPr>
        <sz val="14"/>
        <color theme="1"/>
        <rFont val="仿宋_GB2312"/>
        <charset val="134"/>
      </rPr>
      <t>瓶</t>
    </r>
  </si>
  <si>
    <r>
      <rPr>
        <sz val="14"/>
        <color theme="1"/>
        <rFont val="Times New Roman"/>
        <charset val="134"/>
      </rPr>
      <t>23</t>
    </r>
    <r>
      <rPr>
        <sz val="14"/>
        <color theme="1"/>
        <rFont val="仿宋_GB2312"/>
        <charset val="134"/>
      </rPr>
      <t>瓶</t>
    </r>
  </si>
  <si>
    <t>宜昌市红十字会</t>
  </si>
  <si>
    <t>宜昌市慈善总会
（珲春波尼服饰有限公司）</t>
  </si>
  <si>
    <t>比亚迪汽车工业有限公司</t>
  </si>
  <si>
    <t>湖北中交兴路信息科技有限公司宜昌分公司</t>
  </si>
  <si>
    <r>
      <rPr>
        <sz val="14"/>
        <color theme="1"/>
        <rFont val="仿宋_GB2312"/>
        <charset val="134"/>
      </rPr>
      <t>消毒液</t>
    </r>
  </si>
  <si>
    <r>
      <rPr>
        <sz val="14"/>
        <color theme="1"/>
        <rFont val="仿宋_GB2312"/>
        <charset val="134"/>
      </rPr>
      <t>护目镜</t>
    </r>
  </si>
  <si>
    <r>
      <rPr>
        <sz val="14"/>
        <color theme="1"/>
        <rFont val="仿宋_GB2312"/>
        <charset val="134"/>
      </rPr>
      <t>面罩</t>
    </r>
  </si>
  <si>
    <r>
      <rPr>
        <sz val="14"/>
        <color theme="1"/>
        <rFont val="仿宋_GB2312"/>
        <charset val="134"/>
      </rPr>
      <t>三峡运输集团</t>
    </r>
  </si>
  <si>
    <t>市交通局</t>
  </si>
  <si>
    <t>夷陵区运管局</t>
  </si>
  <si>
    <t>一次性手套</t>
  </si>
  <si>
    <t>双</t>
  </si>
  <si>
    <t>三峡分公司</t>
  </si>
  <si>
    <t>宜昌市慈善总会（西藏山南市）</t>
  </si>
  <si>
    <r>
      <rPr>
        <sz val="14"/>
        <color theme="1"/>
        <rFont val="仿宋_GB2312"/>
        <charset val="134"/>
      </rPr>
      <t>矿泉水</t>
    </r>
  </si>
  <si>
    <r>
      <rPr>
        <sz val="14"/>
        <color theme="1"/>
        <rFont val="仿宋_GB2312"/>
        <charset val="134"/>
      </rPr>
      <t>机关部室</t>
    </r>
  </si>
  <si>
    <t>郑韵</t>
  </si>
  <si>
    <t>武汉爱普车用空调有限公司</t>
  </si>
  <si>
    <t>上级拨款和社会捐赠资金使用情况</t>
  </si>
  <si>
    <t>截至时间：2020年4月3日</t>
  </si>
  <si>
    <t>序号</t>
  </si>
  <si>
    <t>资金使用情况</t>
  </si>
  <si>
    <t>接收款项</t>
  </si>
  <si>
    <t>使用情况</t>
  </si>
  <si>
    <t>支付金额(元)</t>
  </si>
  <si>
    <t>宜昌粮食集团有限公司捐赠20万元，宜昌物资集团有限公司捐赠20万元，都江堰市公共交通有限责任公司捐赠4万元，合计44万元。</t>
  </si>
  <si>
    <t>发放医护专线驾驶员疫情专项补贴</t>
  </si>
  <si>
    <t>医护专线天然气消耗</t>
  </si>
  <si>
    <t>购买防护口罩2000个</t>
  </si>
  <si>
    <t>购买一次性医用口罩30000个</t>
  </si>
  <si>
    <t>购买手消毒液30瓶</t>
  </si>
  <si>
    <t>购买一次性医用口罩等17780个</t>
  </si>
  <si>
    <t>购买手持测温仪12个</t>
  </si>
  <si>
    <t>购买防护口罩1200个</t>
  </si>
  <si>
    <t>购喷雾手动消毒器19台</t>
  </si>
  <si>
    <t>市国资委划拨专项党费2万元</t>
  </si>
  <si>
    <t>慰问医护通勤保障人员37人</t>
  </si>
  <si>
    <t>为下沉党员发放防疫物资</t>
  </si>
  <si>
    <t>市总工会拨付1万元</t>
  </si>
  <si>
    <t>复工后发放口罩6400个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</si>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</sst>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m&quot;月&quot;d&quot;日&quot;;@"/>
  </numFmts>
  <fonts count="3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14"/>
      <color theme="1"/>
      <name val="Times New Roman"/>
      <charset val="134"/>
    </font>
    <font>
      <b/>
      <sz val="14"/>
      <color theme="1"/>
      <name val="Times New Roman"/>
      <charset val="134"/>
    </font>
    <font>
      <sz val="14"/>
      <color indexed="8"/>
      <name val="仿宋_GB2312"/>
      <charset val="134"/>
    </font>
    <font>
      <sz val="14"/>
      <name val="Times New Roman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14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3" borderId="22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8" borderId="21" applyNumberFormat="0" applyAlignment="0" applyProtection="0">
      <alignment vertical="center"/>
    </xf>
    <xf numFmtId="0" fontId="28" fillId="18" borderId="20" applyNumberFormat="0" applyAlignment="0" applyProtection="0">
      <alignment vertical="center"/>
    </xf>
    <xf numFmtId="0" fontId="25" fillId="26" borderId="2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58" fontId="2" fillId="0" borderId="6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11"/>
  <sheetViews>
    <sheetView topLeftCell="A94" workbookViewId="0">
      <selection activeCell="C106" sqref="C106:C107"/>
    </sheetView>
  </sheetViews>
  <sheetFormatPr defaultColWidth="9" defaultRowHeight="22" customHeight="1"/>
  <cols>
    <col min="1" max="1" width="9" style="12"/>
    <col min="2" max="2" width="6.5" style="12" customWidth="1"/>
    <col min="3" max="3" width="13" style="13" customWidth="1"/>
    <col min="4" max="4" width="41" style="12" customWidth="1"/>
    <col min="5" max="5" width="15.5583333333333" style="12" customWidth="1"/>
    <col min="6" max="6" width="9" style="12"/>
    <col min="7" max="7" width="12.6666666666667" style="12" customWidth="1"/>
    <col min="8" max="8" width="24" style="14" customWidth="1"/>
    <col min="9" max="9" width="15.5583333333333" style="14" customWidth="1"/>
    <col min="10" max="10" width="14.5583333333333" style="14" customWidth="1"/>
    <col min="11" max="16384" width="9" style="12"/>
  </cols>
  <sheetData>
    <row r="1" customHeight="1" spans="2:10">
      <c r="B1" s="15" t="s">
        <v>0</v>
      </c>
      <c r="C1" s="16"/>
      <c r="D1" s="17"/>
      <c r="E1" s="17"/>
      <c r="F1" s="17"/>
      <c r="G1" s="17"/>
      <c r="H1" s="17"/>
      <c r="I1" s="17"/>
      <c r="J1" s="17"/>
    </row>
    <row r="2" customHeight="1" spans="2:10">
      <c r="B2" s="18" t="s">
        <v>1</v>
      </c>
      <c r="C2" s="19"/>
      <c r="D2" s="20"/>
      <c r="E2" s="20"/>
      <c r="F2" s="20"/>
      <c r="G2" s="20"/>
      <c r="H2" s="20"/>
      <c r="I2" s="20"/>
      <c r="J2" s="20"/>
    </row>
    <row r="3" customHeight="1" spans="2:7">
      <c r="B3" s="21"/>
      <c r="C3" s="22"/>
      <c r="D3" s="21"/>
      <c r="E3" s="21"/>
      <c r="F3" s="21"/>
      <c r="G3" s="21"/>
    </row>
    <row r="4" customHeight="1" spans="2:10">
      <c r="B4" s="23" t="s">
        <v>2</v>
      </c>
      <c r="C4" s="24" t="s">
        <v>3</v>
      </c>
      <c r="D4" s="25" t="s">
        <v>4</v>
      </c>
      <c r="E4" s="26" t="s">
        <v>5</v>
      </c>
      <c r="F4" s="25" t="s">
        <v>6</v>
      </c>
      <c r="G4" s="25" t="s">
        <v>7</v>
      </c>
      <c r="H4" s="25" t="s">
        <v>8</v>
      </c>
      <c r="I4" s="25" t="s">
        <v>9</v>
      </c>
      <c r="J4" s="53" t="s">
        <v>10</v>
      </c>
    </row>
    <row r="5" customHeight="1" spans="2:10">
      <c r="B5" s="27">
        <v>1</v>
      </c>
      <c r="C5" s="28">
        <v>43853</v>
      </c>
      <c r="D5" s="29" t="s">
        <v>11</v>
      </c>
      <c r="E5" s="30" t="s">
        <v>12</v>
      </c>
      <c r="F5" s="29">
        <v>300</v>
      </c>
      <c r="G5" s="29" t="s">
        <v>13</v>
      </c>
      <c r="H5" s="29" t="s">
        <v>14</v>
      </c>
      <c r="I5" s="29">
        <v>300</v>
      </c>
      <c r="J5" s="54">
        <v>0</v>
      </c>
    </row>
    <row r="6" customHeight="1" spans="2:10">
      <c r="B6" s="31">
        <v>2</v>
      </c>
      <c r="C6" s="32">
        <v>43859</v>
      </c>
      <c r="D6" s="33" t="s">
        <v>15</v>
      </c>
      <c r="E6" s="29" t="s">
        <v>16</v>
      </c>
      <c r="F6" s="34">
        <v>2</v>
      </c>
      <c r="G6" s="34" t="s">
        <v>17</v>
      </c>
      <c r="H6" s="29" t="s">
        <v>18</v>
      </c>
      <c r="I6" s="29">
        <v>1</v>
      </c>
      <c r="J6" s="54">
        <v>0</v>
      </c>
    </row>
    <row r="7" customHeight="1" spans="2:10">
      <c r="B7" s="35"/>
      <c r="C7" s="36"/>
      <c r="D7" s="37"/>
      <c r="E7" s="29"/>
      <c r="F7" s="34"/>
      <c r="G7" s="34"/>
      <c r="H7" s="29" t="s">
        <v>19</v>
      </c>
      <c r="I7" s="29">
        <v>1</v>
      </c>
      <c r="J7" s="54"/>
    </row>
    <row r="8" customHeight="1" spans="2:10">
      <c r="B8" s="27">
        <v>3</v>
      </c>
      <c r="C8" s="28">
        <v>43862</v>
      </c>
      <c r="D8" s="29" t="s">
        <v>20</v>
      </c>
      <c r="E8" s="38" t="s">
        <v>21</v>
      </c>
      <c r="F8" s="38">
        <v>1700</v>
      </c>
      <c r="G8" s="38" t="s">
        <v>22</v>
      </c>
      <c r="H8" s="30" t="s">
        <v>23</v>
      </c>
      <c r="I8" s="39">
        <v>1700</v>
      </c>
      <c r="J8" s="55">
        <f>0</f>
        <v>0</v>
      </c>
    </row>
    <row r="9" customHeight="1" spans="2:10">
      <c r="B9" s="27">
        <v>4</v>
      </c>
      <c r="C9" s="28">
        <v>43865</v>
      </c>
      <c r="D9" s="29" t="s">
        <v>20</v>
      </c>
      <c r="E9" s="38" t="s">
        <v>21</v>
      </c>
      <c r="F9" s="38">
        <v>500</v>
      </c>
      <c r="G9" s="38" t="s">
        <v>22</v>
      </c>
      <c r="H9" s="39" t="s">
        <v>24</v>
      </c>
      <c r="I9" s="39">
        <v>500</v>
      </c>
      <c r="J9" s="55">
        <v>0</v>
      </c>
    </row>
    <row r="10" customHeight="1" spans="2:10">
      <c r="B10" s="31">
        <v>5</v>
      </c>
      <c r="C10" s="40">
        <v>43868</v>
      </c>
      <c r="D10" s="33" t="s">
        <v>25</v>
      </c>
      <c r="E10" s="41" t="s">
        <v>21</v>
      </c>
      <c r="F10" s="41">
        <v>3000</v>
      </c>
      <c r="G10" s="41" t="s">
        <v>22</v>
      </c>
      <c r="H10" s="38" t="s">
        <v>26</v>
      </c>
      <c r="I10" s="38">
        <v>790</v>
      </c>
      <c r="J10" s="56">
        <v>0</v>
      </c>
    </row>
    <row r="11" customHeight="1" spans="2:10">
      <c r="B11" s="42"/>
      <c r="C11" s="43"/>
      <c r="D11" s="44"/>
      <c r="E11" s="45"/>
      <c r="F11" s="45"/>
      <c r="G11" s="45"/>
      <c r="H11" s="38" t="s">
        <v>27</v>
      </c>
      <c r="I11" s="38">
        <v>100</v>
      </c>
      <c r="J11" s="57"/>
    </row>
    <row r="12" customHeight="1" spans="2:10">
      <c r="B12" s="42"/>
      <c r="C12" s="43"/>
      <c r="D12" s="44"/>
      <c r="E12" s="45"/>
      <c r="F12" s="45"/>
      <c r="G12" s="45"/>
      <c r="H12" s="38" t="s">
        <v>28</v>
      </c>
      <c r="I12" s="38">
        <v>2000</v>
      </c>
      <c r="J12" s="57"/>
    </row>
    <row r="13" customHeight="1" spans="2:10">
      <c r="B13" s="42"/>
      <c r="C13" s="43"/>
      <c r="D13" s="44"/>
      <c r="E13" s="45"/>
      <c r="F13" s="45"/>
      <c r="G13" s="45"/>
      <c r="H13" s="38" t="s">
        <v>29</v>
      </c>
      <c r="I13" s="38">
        <v>110</v>
      </c>
      <c r="J13" s="57"/>
    </row>
    <row r="14" customHeight="1" spans="2:10">
      <c r="B14" s="42"/>
      <c r="C14" s="43"/>
      <c r="D14" s="44"/>
      <c r="E14" s="45"/>
      <c r="F14" s="45"/>
      <c r="G14" s="45"/>
      <c r="H14" s="38" t="s">
        <v>30</v>
      </c>
      <c r="I14" s="38">
        <f>SUM(I10:I13)</f>
        <v>3000</v>
      </c>
      <c r="J14" s="58"/>
    </row>
    <row r="15" customHeight="1" spans="2:10">
      <c r="B15" s="42"/>
      <c r="C15" s="43"/>
      <c r="D15" s="44"/>
      <c r="E15" s="41" t="s">
        <v>31</v>
      </c>
      <c r="F15" s="41">
        <v>1</v>
      </c>
      <c r="G15" s="41" t="s">
        <v>32</v>
      </c>
      <c r="H15" s="46" t="s">
        <v>33</v>
      </c>
      <c r="I15" s="46" t="s">
        <v>34</v>
      </c>
      <c r="J15" s="56">
        <v>0</v>
      </c>
    </row>
    <row r="16" customHeight="1" spans="2:10">
      <c r="B16" s="42"/>
      <c r="C16" s="43"/>
      <c r="D16" s="44"/>
      <c r="E16" s="45"/>
      <c r="F16" s="45"/>
      <c r="G16" s="45"/>
      <c r="H16" s="46" t="s">
        <v>35</v>
      </c>
      <c r="I16" s="46" t="s">
        <v>34</v>
      </c>
      <c r="J16" s="57"/>
    </row>
    <row r="17" customHeight="1" spans="2:10">
      <c r="B17" s="42"/>
      <c r="C17" s="43"/>
      <c r="D17" s="44"/>
      <c r="E17" s="45"/>
      <c r="F17" s="45"/>
      <c r="G17" s="45"/>
      <c r="H17" s="46" t="s">
        <v>36</v>
      </c>
      <c r="I17" s="46" t="s">
        <v>34</v>
      </c>
      <c r="J17" s="57"/>
    </row>
    <row r="18" customHeight="1" spans="2:10">
      <c r="B18" s="42"/>
      <c r="C18" s="43"/>
      <c r="D18" s="44"/>
      <c r="E18" s="45"/>
      <c r="F18" s="45"/>
      <c r="G18" s="45"/>
      <c r="H18" s="46" t="s">
        <v>37</v>
      </c>
      <c r="I18" s="46" t="s">
        <v>34</v>
      </c>
      <c r="J18" s="57"/>
    </row>
    <row r="19" customHeight="1" spans="2:10">
      <c r="B19" s="42"/>
      <c r="C19" s="43"/>
      <c r="D19" s="44"/>
      <c r="E19" s="45"/>
      <c r="F19" s="45"/>
      <c r="G19" s="45"/>
      <c r="H19" s="46" t="s">
        <v>38</v>
      </c>
      <c r="I19" s="46" t="s">
        <v>34</v>
      </c>
      <c r="J19" s="57"/>
    </row>
    <row r="20" customHeight="1" spans="2:10">
      <c r="B20" s="42"/>
      <c r="C20" s="43"/>
      <c r="D20" s="44"/>
      <c r="E20" s="45"/>
      <c r="F20" s="45"/>
      <c r="G20" s="45"/>
      <c r="H20" s="46" t="s">
        <v>39</v>
      </c>
      <c r="I20" s="46" t="s">
        <v>40</v>
      </c>
      <c r="J20" s="57"/>
    </row>
    <row r="21" customHeight="1" spans="2:10">
      <c r="B21" s="42"/>
      <c r="C21" s="43"/>
      <c r="D21" s="44"/>
      <c r="E21" s="45"/>
      <c r="F21" s="45"/>
      <c r="G21" s="45"/>
      <c r="H21" s="46" t="s">
        <v>41</v>
      </c>
      <c r="I21" s="46" t="s">
        <v>42</v>
      </c>
      <c r="J21" s="57"/>
    </row>
    <row r="22" customHeight="1" spans="2:10">
      <c r="B22" s="42"/>
      <c r="C22" s="43"/>
      <c r="D22" s="44"/>
      <c r="E22" s="45"/>
      <c r="F22" s="45"/>
      <c r="G22" s="45"/>
      <c r="H22" s="46" t="s">
        <v>35</v>
      </c>
      <c r="I22" s="46" t="s">
        <v>43</v>
      </c>
      <c r="J22" s="57"/>
    </row>
    <row r="23" customHeight="1" spans="2:10">
      <c r="B23" s="35"/>
      <c r="C23" s="47"/>
      <c r="D23" s="37"/>
      <c r="E23" s="48"/>
      <c r="F23" s="48"/>
      <c r="G23" s="48"/>
      <c r="H23" s="49" t="s">
        <v>30</v>
      </c>
      <c r="I23" s="49" t="s">
        <v>44</v>
      </c>
      <c r="J23" s="57"/>
    </row>
    <row r="24" customHeight="1" spans="2:10">
      <c r="B24" s="31">
        <v>6</v>
      </c>
      <c r="C24" s="50">
        <v>43876</v>
      </c>
      <c r="D24" s="33" t="s">
        <v>45</v>
      </c>
      <c r="E24" s="41" t="s">
        <v>21</v>
      </c>
      <c r="F24" s="41">
        <v>3500</v>
      </c>
      <c r="G24" s="41" t="s">
        <v>22</v>
      </c>
      <c r="H24" s="39" t="s">
        <v>24</v>
      </c>
      <c r="I24" s="39">
        <v>380</v>
      </c>
      <c r="J24" s="57">
        <v>0</v>
      </c>
    </row>
    <row r="25" customHeight="1" spans="2:10">
      <c r="B25" s="42"/>
      <c r="C25" s="44"/>
      <c r="D25" s="44"/>
      <c r="E25" s="45"/>
      <c r="F25" s="45"/>
      <c r="G25" s="45"/>
      <c r="H25" s="39" t="s">
        <v>46</v>
      </c>
      <c r="I25" s="39">
        <v>360</v>
      </c>
      <c r="J25" s="57"/>
    </row>
    <row r="26" customHeight="1" spans="2:10">
      <c r="B26" s="42"/>
      <c r="C26" s="44"/>
      <c r="D26" s="44"/>
      <c r="E26" s="45"/>
      <c r="F26" s="45"/>
      <c r="G26" s="45"/>
      <c r="H26" s="39" t="s">
        <v>47</v>
      </c>
      <c r="I26" s="39">
        <v>300</v>
      </c>
      <c r="J26" s="57"/>
    </row>
    <row r="27" customHeight="1" spans="2:10">
      <c r="B27" s="42"/>
      <c r="C27" s="44"/>
      <c r="D27" s="44"/>
      <c r="E27" s="45"/>
      <c r="F27" s="45"/>
      <c r="G27" s="45"/>
      <c r="H27" s="39" t="s">
        <v>48</v>
      </c>
      <c r="I27" s="39">
        <v>500</v>
      </c>
      <c r="J27" s="57"/>
    </row>
    <row r="28" customHeight="1" spans="2:10">
      <c r="B28" s="42"/>
      <c r="C28" s="44"/>
      <c r="D28" s="44"/>
      <c r="E28" s="45"/>
      <c r="F28" s="45"/>
      <c r="G28" s="45"/>
      <c r="H28" s="39" t="s">
        <v>49</v>
      </c>
      <c r="I28" s="39">
        <v>1960</v>
      </c>
      <c r="J28" s="57"/>
    </row>
    <row r="29" customHeight="1" spans="2:10">
      <c r="B29" s="42"/>
      <c r="C29" s="44"/>
      <c r="D29" s="44"/>
      <c r="E29" s="45"/>
      <c r="F29" s="45"/>
      <c r="G29" s="45"/>
      <c r="H29" s="39" t="s">
        <v>30</v>
      </c>
      <c r="I29" s="39">
        <f>SUM(I24:I28)</f>
        <v>3500</v>
      </c>
      <c r="J29" s="57"/>
    </row>
    <row r="30" customHeight="1" spans="2:10">
      <c r="B30" s="31">
        <v>7</v>
      </c>
      <c r="C30" s="40">
        <v>43878</v>
      </c>
      <c r="D30" s="33" t="s">
        <v>50</v>
      </c>
      <c r="E30" s="41" t="s">
        <v>51</v>
      </c>
      <c r="F30" s="41">
        <v>30</v>
      </c>
      <c r="G30" s="41" t="s">
        <v>52</v>
      </c>
      <c r="H30" s="46" t="s">
        <v>33</v>
      </c>
      <c r="I30" s="46">
        <v>3</v>
      </c>
      <c r="J30" s="56">
        <v>9</v>
      </c>
    </row>
    <row r="31" s="12" customFormat="1" customHeight="1" spans="2:10">
      <c r="B31" s="42"/>
      <c r="C31" s="43"/>
      <c r="D31" s="44"/>
      <c r="E31" s="45"/>
      <c r="F31" s="45"/>
      <c r="G31" s="45"/>
      <c r="H31" s="46" t="s">
        <v>35</v>
      </c>
      <c r="I31" s="46">
        <v>3</v>
      </c>
      <c r="J31" s="57"/>
    </row>
    <row r="32" s="12" customFormat="1" customHeight="1" spans="2:10">
      <c r="B32" s="42"/>
      <c r="C32" s="43"/>
      <c r="D32" s="44"/>
      <c r="E32" s="45"/>
      <c r="F32" s="45"/>
      <c r="G32" s="45"/>
      <c r="H32" s="46" t="s">
        <v>36</v>
      </c>
      <c r="I32" s="46">
        <v>3</v>
      </c>
      <c r="J32" s="57"/>
    </row>
    <row r="33" s="12" customFormat="1" customHeight="1" spans="2:10">
      <c r="B33" s="42"/>
      <c r="C33" s="43"/>
      <c r="D33" s="44"/>
      <c r="E33" s="45"/>
      <c r="F33" s="45"/>
      <c r="G33" s="45"/>
      <c r="H33" s="46" t="s">
        <v>37</v>
      </c>
      <c r="I33" s="46">
        <v>3</v>
      </c>
      <c r="J33" s="57"/>
    </row>
    <row r="34" s="12" customFormat="1" customHeight="1" spans="2:10">
      <c r="B34" s="42"/>
      <c r="C34" s="43"/>
      <c r="D34" s="44"/>
      <c r="E34" s="45"/>
      <c r="F34" s="45"/>
      <c r="G34" s="45"/>
      <c r="H34" s="46" t="s">
        <v>38</v>
      </c>
      <c r="I34" s="46">
        <v>3</v>
      </c>
      <c r="J34" s="57"/>
    </row>
    <row r="35" s="12" customFormat="1" customHeight="1" spans="2:10">
      <c r="B35" s="42"/>
      <c r="C35" s="43"/>
      <c r="D35" s="44"/>
      <c r="E35" s="45"/>
      <c r="F35" s="45"/>
      <c r="G35" s="45"/>
      <c r="H35" s="46" t="s">
        <v>53</v>
      </c>
      <c r="I35" s="46">
        <v>3</v>
      </c>
      <c r="J35" s="57"/>
    </row>
    <row r="36" s="12" customFormat="1" customHeight="1" spans="2:10">
      <c r="B36" s="42"/>
      <c r="C36" s="43"/>
      <c r="D36" s="44"/>
      <c r="E36" s="45"/>
      <c r="F36" s="45"/>
      <c r="G36" s="45"/>
      <c r="H36" s="46" t="s">
        <v>54</v>
      </c>
      <c r="I36" s="46">
        <v>3</v>
      </c>
      <c r="J36" s="57"/>
    </row>
    <row r="37" s="12" customFormat="1" customHeight="1" spans="2:10">
      <c r="B37" s="35"/>
      <c r="C37" s="47"/>
      <c r="D37" s="44"/>
      <c r="E37" s="45"/>
      <c r="F37" s="45"/>
      <c r="G37" s="45"/>
      <c r="H37" s="38" t="s">
        <v>30</v>
      </c>
      <c r="I37" s="38">
        <f>SUM(I30:I36)</f>
        <v>21</v>
      </c>
      <c r="J37" s="58"/>
    </row>
    <row r="38" s="12" customFormat="1" customHeight="1" spans="2:10">
      <c r="B38" s="31">
        <v>8</v>
      </c>
      <c r="C38" s="40">
        <v>43882</v>
      </c>
      <c r="D38" s="33" t="s">
        <v>55</v>
      </c>
      <c r="E38" s="41" t="s">
        <v>56</v>
      </c>
      <c r="F38" s="41">
        <v>100</v>
      </c>
      <c r="G38" s="41" t="s">
        <v>52</v>
      </c>
      <c r="H38" s="46" t="s">
        <v>35</v>
      </c>
      <c r="I38" s="46">
        <v>20</v>
      </c>
      <c r="J38" s="56">
        <v>0</v>
      </c>
    </row>
    <row r="39" s="12" customFormat="1" customHeight="1" spans="2:10">
      <c r="B39" s="42"/>
      <c r="C39" s="43"/>
      <c r="D39" s="44"/>
      <c r="E39" s="45"/>
      <c r="F39" s="45"/>
      <c r="G39" s="45"/>
      <c r="H39" s="46" t="s">
        <v>33</v>
      </c>
      <c r="I39" s="46">
        <v>2</v>
      </c>
      <c r="J39" s="57"/>
    </row>
    <row r="40" s="12" customFormat="1" customHeight="1" spans="2:10">
      <c r="B40" s="42"/>
      <c r="C40" s="43"/>
      <c r="D40" s="44"/>
      <c r="E40" s="45"/>
      <c r="F40" s="45"/>
      <c r="G40" s="45"/>
      <c r="H40" s="46" t="s">
        <v>36</v>
      </c>
      <c r="I40" s="46">
        <v>4</v>
      </c>
      <c r="J40" s="57"/>
    </row>
    <row r="41" s="12" customFormat="1" customHeight="1" spans="2:10">
      <c r="B41" s="42"/>
      <c r="C41" s="43"/>
      <c r="D41" s="44"/>
      <c r="E41" s="45"/>
      <c r="F41" s="45"/>
      <c r="G41" s="45"/>
      <c r="H41" s="46" t="s">
        <v>37</v>
      </c>
      <c r="I41" s="46">
        <v>4</v>
      </c>
      <c r="J41" s="57"/>
    </row>
    <row r="42" s="12" customFormat="1" customHeight="1" spans="2:10">
      <c r="B42" s="42"/>
      <c r="C42" s="43"/>
      <c r="D42" s="44"/>
      <c r="E42" s="45"/>
      <c r="F42" s="45"/>
      <c r="G42" s="45"/>
      <c r="H42" s="46" t="s">
        <v>38</v>
      </c>
      <c r="I42" s="46">
        <v>1</v>
      </c>
      <c r="J42" s="57"/>
    </row>
    <row r="43" s="12" customFormat="1" customHeight="1" spans="2:10">
      <c r="B43" s="42"/>
      <c r="C43" s="43"/>
      <c r="D43" s="44"/>
      <c r="E43" s="45"/>
      <c r="F43" s="45"/>
      <c r="G43" s="45"/>
      <c r="H43" s="46" t="s">
        <v>35</v>
      </c>
      <c r="I43" s="46">
        <v>15</v>
      </c>
      <c r="J43" s="57"/>
    </row>
    <row r="44" s="12" customFormat="1" customHeight="1" spans="2:10">
      <c r="B44" s="42"/>
      <c r="C44" s="43"/>
      <c r="D44" s="44"/>
      <c r="E44" s="45"/>
      <c r="F44" s="45"/>
      <c r="G44" s="45"/>
      <c r="H44" s="46" t="s">
        <v>33</v>
      </c>
      <c r="I44" s="46">
        <v>4</v>
      </c>
      <c r="J44" s="57"/>
    </row>
    <row r="45" s="12" customFormat="1" customHeight="1" spans="2:10">
      <c r="B45" s="42"/>
      <c r="C45" s="43"/>
      <c r="D45" s="44"/>
      <c r="E45" s="45"/>
      <c r="F45" s="45"/>
      <c r="G45" s="45"/>
      <c r="H45" s="46" t="s">
        <v>36</v>
      </c>
      <c r="I45" s="46">
        <v>8</v>
      </c>
      <c r="J45" s="57"/>
    </row>
    <row r="46" s="12" customFormat="1" customHeight="1" spans="2:10">
      <c r="B46" s="42"/>
      <c r="C46" s="43"/>
      <c r="D46" s="44"/>
      <c r="E46" s="45"/>
      <c r="F46" s="45"/>
      <c r="G46" s="45"/>
      <c r="H46" s="46" t="s">
        <v>37</v>
      </c>
      <c r="I46" s="46">
        <v>8</v>
      </c>
      <c r="J46" s="57"/>
    </row>
    <row r="47" s="12" customFormat="1" customHeight="1" spans="2:10">
      <c r="B47" s="42"/>
      <c r="C47" s="43"/>
      <c r="D47" s="44"/>
      <c r="E47" s="45"/>
      <c r="F47" s="45"/>
      <c r="G47" s="45"/>
      <c r="H47" s="46" t="s">
        <v>38</v>
      </c>
      <c r="I47" s="46">
        <v>6</v>
      </c>
      <c r="J47" s="57"/>
    </row>
    <row r="48" s="12" customFormat="1" customHeight="1" spans="2:10">
      <c r="B48" s="42"/>
      <c r="C48" s="43"/>
      <c r="D48" s="44"/>
      <c r="E48" s="45"/>
      <c r="F48" s="45"/>
      <c r="G48" s="45"/>
      <c r="H48" s="39" t="s">
        <v>46</v>
      </c>
      <c r="I48" s="46">
        <v>3</v>
      </c>
      <c r="J48" s="57"/>
    </row>
    <row r="49" s="12" customFormat="1" customHeight="1" spans="2:10">
      <c r="B49" s="42"/>
      <c r="C49" s="43"/>
      <c r="D49" s="44"/>
      <c r="E49" s="45"/>
      <c r="F49" s="45"/>
      <c r="G49" s="45"/>
      <c r="H49" s="46" t="s">
        <v>35</v>
      </c>
      <c r="I49" s="46">
        <v>20</v>
      </c>
      <c r="J49" s="57"/>
    </row>
    <row r="50" s="12" customFormat="1" customHeight="1" spans="2:10">
      <c r="B50" s="42"/>
      <c r="C50" s="43"/>
      <c r="D50" s="44"/>
      <c r="E50" s="45"/>
      <c r="F50" s="45"/>
      <c r="G50" s="45"/>
      <c r="H50" s="46" t="s">
        <v>54</v>
      </c>
      <c r="I50" s="46">
        <v>4</v>
      </c>
      <c r="J50" s="57"/>
    </row>
    <row r="51" s="12" customFormat="1" customHeight="1" spans="2:10">
      <c r="B51" s="42"/>
      <c r="C51" s="43"/>
      <c r="D51" s="44"/>
      <c r="E51" s="45"/>
      <c r="F51" s="45"/>
      <c r="G51" s="45"/>
      <c r="H51" s="46" t="s">
        <v>57</v>
      </c>
      <c r="I51" s="46">
        <v>1</v>
      </c>
      <c r="J51" s="57"/>
    </row>
    <row r="52" s="12" customFormat="1" customHeight="1" spans="2:10">
      <c r="B52" s="35"/>
      <c r="C52" s="47"/>
      <c r="D52" s="37"/>
      <c r="E52" s="48"/>
      <c r="F52" s="48"/>
      <c r="G52" s="48"/>
      <c r="H52" s="38" t="s">
        <v>30</v>
      </c>
      <c r="I52" s="38">
        <v>100</v>
      </c>
      <c r="J52" s="58"/>
    </row>
    <row r="53" customHeight="1" spans="2:10">
      <c r="B53" s="27">
        <v>9</v>
      </c>
      <c r="C53" s="51">
        <v>43883</v>
      </c>
      <c r="D53" s="29" t="s">
        <v>58</v>
      </c>
      <c r="E53" s="38" t="s">
        <v>59</v>
      </c>
      <c r="F53" s="38">
        <v>5</v>
      </c>
      <c r="G53" s="38" t="s">
        <v>60</v>
      </c>
      <c r="H53" s="39"/>
      <c r="I53" s="39">
        <v>0</v>
      </c>
      <c r="J53" s="55">
        <v>5</v>
      </c>
    </row>
    <row r="54" s="12" customFormat="1" customHeight="1" spans="2:10">
      <c r="B54" s="31">
        <v>10</v>
      </c>
      <c r="C54" s="50">
        <v>43886</v>
      </c>
      <c r="D54" s="33" t="s">
        <v>61</v>
      </c>
      <c r="E54" s="41" t="s">
        <v>21</v>
      </c>
      <c r="F54" s="41">
        <v>2000</v>
      </c>
      <c r="G54" s="41" t="s">
        <v>22</v>
      </c>
      <c r="H54" s="38" t="s">
        <v>29</v>
      </c>
      <c r="I54" s="38">
        <v>190</v>
      </c>
      <c r="J54" s="56">
        <v>0</v>
      </c>
    </row>
    <row r="55" s="12" customFormat="1" customHeight="1" spans="2:10">
      <c r="B55" s="42"/>
      <c r="C55" s="44"/>
      <c r="D55" s="44"/>
      <c r="E55" s="45"/>
      <c r="F55" s="45"/>
      <c r="G55" s="45"/>
      <c r="H55" s="38" t="s">
        <v>48</v>
      </c>
      <c r="I55" s="38">
        <v>50</v>
      </c>
      <c r="J55" s="57"/>
    </row>
    <row r="56" s="12" customFormat="1" customHeight="1" spans="2:10">
      <c r="B56" s="42"/>
      <c r="C56" s="44"/>
      <c r="D56" s="44"/>
      <c r="E56" s="45"/>
      <c r="F56" s="45"/>
      <c r="G56" s="45"/>
      <c r="H56" s="38" t="s">
        <v>62</v>
      </c>
      <c r="I56" s="38">
        <v>1760</v>
      </c>
      <c r="J56" s="57"/>
    </row>
    <row r="57" s="12" customFormat="1" customHeight="1" spans="2:10">
      <c r="B57" s="35"/>
      <c r="C57" s="37"/>
      <c r="D57" s="37"/>
      <c r="E57" s="48"/>
      <c r="F57" s="48"/>
      <c r="G57" s="48"/>
      <c r="H57" s="52" t="s">
        <v>63</v>
      </c>
      <c r="I57" s="38">
        <f>SUM(I54:I56)</f>
        <v>2000</v>
      </c>
      <c r="J57" s="58"/>
    </row>
    <row r="58" s="12" customFormat="1" customHeight="1" spans="2:10">
      <c r="B58" s="31">
        <v>11</v>
      </c>
      <c r="C58" s="51">
        <v>43888</v>
      </c>
      <c r="D58" s="29" t="s">
        <v>64</v>
      </c>
      <c r="E58" s="41" t="s">
        <v>65</v>
      </c>
      <c r="F58" s="41">
        <v>2000</v>
      </c>
      <c r="G58" s="41" t="s">
        <v>66</v>
      </c>
      <c r="H58" s="39" t="s">
        <v>67</v>
      </c>
      <c r="I58" s="39">
        <v>400</v>
      </c>
      <c r="J58" s="56">
        <v>0</v>
      </c>
    </row>
    <row r="59" s="12" customFormat="1" customHeight="1" spans="2:10">
      <c r="B59" s="42"/>
      <c r="C59" s="51"/>
      <c r="D59" s="29"/>
      <c r="E59" s="45"/>
      <c r="F59" s="45"/>
      <c r="G59" s="45"/>
      <c r="H59" s="39" t="s">
        <v>26</v>
      </c>
      <c r="I59" s="59">
        <v>400</v>
      </c>
      <c r="J59" s="57"/>
    </row>
    <row r="60" s="12" customFormat="1" customHeight="1" spans="2:10">
      <c r="B60" s="42"/>
      <c r="C60" s="51"/>
      <c r="D60" s="29"/>
      <c r="E60" s="45"/>
      <c r="F60" s="45"/>
      <c r="G60" s="45"/>
      <c r="H60" s="39" t="s">
        <v>68</v>
      </c>
      <c r="I60" s="39">
        <v>350</v>
      </c>
      <c r="J60" s="57"/>
    </row>
    <row r="61" s="12" customFormat="1" customHeight="1" spans="2:10">
      <c r="B61" s="42"/>
      <c r="C61" s="51"/>
      <c r="D61" s="29"/>
      <c r="E61" s="45"/>
      <c r="F61" s="45"/>
      <c r="G61" s="45"/>
      <c r="H61" s="39" t="s">
        <v>28</v>
      </c>
      <c r="I61" s="39">
        <v>350</v>
      </c>
      <c r="J61" s="57"/>
    </row>
    <row r="62" s="12" customFormat="1" customHeight="1" spans="2:10">
      <c r="B62" s="42"/>
      <c r="C62" s="51"/>
      <c r="D62" s="29"/>
      <c r="E62" s="45"/>
      <c r="F62" s="45"/>
      <c r="G62" s="45"/>
      <c r="H62" s="39" t="s">
        <v>62</v>
      </c>
      <c r="I62" s="39">
        <v>300</v>
      </c>
      <c r="J62" s="57"/>
    </row>
    <row r="63" s="12" customFormat="1" customHeight="1" spans="2:10">
      <c r="B63" s="42"/>
      <c r="C63" s="51"/>
      <c r="D63" s="29"/>
      <c r="E63" s="45"/>
      <c r="F63" s="45"/>
      <c r="G63" s="45"/>
      <c r="H63" s="39" t="s">
        <v>69</v>
      </c>
      <c r="I63" s="39">
        <v>100</v>
      </c>
      <c r="J63" s="57"/>
    </row>
    <row r="64" s="12" customFormat="1" customHeight="1" spans="2:10">
      <c r="B64" s="42"/>
      <c r="C64" s="51"/>
      <c r="D64" s="29"/>
      <c r="E64" s="45"/>
      <c r="F64" s="45"/>
      <c r="G64" s="45"/>
      <c r="H64" s="46" t="s">
        <v>70</v>
      </c>
      <c r="I64" s="46">
        <v>100</v>
      </c>
      <c r="J64" s="57"/>
    </row>
    <row r="65" s="12" customFormat="1" customHeight="1" spans="2:10">
      <c r="B65" s="42"/>
      <c r="C65" s="51"/>
      <c r="D65" s="29"/>
      <c r="E65" s="48"/>
      <c r="F65" s="48"/>
      <c r="G65" s="48"/>
      <c r="H65" s="38" t="s">
        <v>30</v>
      </c>
      <c r="I65" s="38">
        <f>SUM(I58:I64)</f>
        <v>2000</v>
      </c>
      <c r="J65" s="58"/>
    </row>
    <row r="66" customHeight="1" spans="2:10">
      <c r="B66" s="42"/>
      <c r="C66" s="51"/>
      <c r="D66" s="29"/>
      <c r="E66" s="38" t="s">
        <v>21</v>
      </c>
      <c r="F66" s="38">
        <v>2000</v>
      </c>
      <c r="G66" s="38" t="s">
        <v>22</v>
      </c>
      <c r="H66" s="38" t="s">
        <v>62</v>
      </c>
      <c r="I66" s="38">
        <v>740</v>
      </c>
      <c r="J66" s="55">
        <v>0</v>
      </c>
    </row>
    <row r="67" s="12" customFormat="1" customHeight="1" spans="2:10">
      <c r="B67" s="42"/>
      <c r="C67" s="51"/>
      <c r="D67" s="29"/>
      <c r="E67" s="38"/>
      <c r="F67" s="38"/>
      <c r="G67" s="38"/>
      <c r="H67" s="38" t="s">
        <v>67</v>
      </c>
      <c r="I67" s="38">
        <v>1260</v>
      </c>
      <c r="J67" s="55"/>
    </row>
    <row r="68" s="12" customFormat="1" customHeight="1" spans="2:10">
      <c r="B68" s="42"/>
      <c r="C68" s="51"/>
      <c r="D68" s="29"/>
      <c r="E68" s="38"/>
      <c r="F68" s="38"/>
      <c r="G68" s="38"/>
      <c r="H68" s="39" t="s">
        <v>30</v>
      </c>
      <c r="I68" s="39">
        <f>I66+I67</f>
        <v>2000</v>
      </c>
      <c r="J68" s="55"/>
    </row>
    <row r="69" s="12" customFormat="1" customHeight="1" spans="2:10">
      <c r="B69" s="42"/>
      <c r="C69" s="51"/>
      <c r="D69" s="29"/>
      <c r="E69" s="38" t="s">
        <v>71</v>
      </c>
      <c r="F69" s="38">
        <v>24</v>
      </c>
      <c r="G69" s="38" t="s">
        <v>72</v>
      </c>
      <c r="H69" s="38" t="s">
        <v>26</v>
      </c>
      <c r="I69" s="38">
        <v>3</v>
      </c>
      <c r="J69" s="55">
        <v>5</v>
      </c>
    </row>
    <row r="70" s="12" customFormat="1" customHeight="1" spans="2:10">
      <c r="B70" s="42"/>
      <c r="C70" s="51"/>
      <c r="D70" s="29"/>
      <c r="E70" s="38"/>
      <c r="F70" s="38"/>
      <c r="G70" s="38"/>
      <c r="H70" s="38" t="s">
        <v>69</v>
      </c>
      <c r="I70" s="38">
        <v>2</v>
      </c>
      <c r="J70" s="55"/>
    </row>
    <row r="71" s="12" customFormat="1" customHeight="1" spans="2:10">
      <c r="B71" s="42"/>
      <c r="C71" s="51"/>
      <c r="D71" s="29"/>
      <c r="E71" s="38"/>
      <c r="F71" s="38"/>
      <c r="G71" s="38"/>
      <c r="H71" s="38" t="s">
        <v>48</v>
      </c>
      <c r="I71" s="38">
        <v>1</v>
      </c>
      <c r="J71" s="55"/>
    </row>
    <row r="72" s="12" customFormat="1" customHeight="1" spans="2:10">
      <c r="B72" s="42"/>
      <c r="C72" s="51"/>
      <c r="D72" s="29"/>
      <c r="E72" s="38"/>
      <c r="F72" s="38"/>
      <c r="G72" s="38"/>
      <c r="H72" s="38" t="s">
        <v>29</v>
      </c>
      <c r="I72" s="38">
        <v>5</v>
      </c>
      <c r="J72" s="55"/>
    </row>
    <row r="73" s="12" customFormat="1" customHeight="1" spans="2:10">
      <c r="B73" s="42"/>
      <c r="C73" s="51"/>
      <c r="D73" s="29"/>
      <c r="E73" s="38"/>
      <c r="F73" s="38"/>
      <c r="G73" s="38"/>
      <c r="H73" s="38" t="s">
        <v>48</v>
      </c>
      <c r="I73" s="38">
        <v>2</v>
      </c>
      <c r="J73" s="55"/>
    </row>
    <row r="74" s="12" customFormat="1" customHeight="1" spans="2:10">
      <c r="B74" s="42"/>
      <c r="C74" s="51"/>
      <c r="D74" s="29"/>
      <c r="E74" s="38"/>
      <c r="F74" s="38"/>
      <c r="G74" s="38"/>
      <c r="H74" s="38" t="s">
        <v>73</v>
      </c>
      <c r="I74" s="38">
        <v>1</v>
      </c>
      <c r="J74" s="55"/>
    </row>
    <row r="75" s="12" customFormat="1" customHeight="1" spans="2:10">
      <c r="B75" s="42"/>
      <c r="C75" s="51"/>
      <c r="D75" s="29"/>
      <c r="E75" s="38"/>
      <c r="F75" s="38"/>
      <c r="G75" s="38"/>
      <c r="H75" s="38" t="s">
        <v>74</v>
      </c>
      <c r="I75" s="38">
        <v>1</v>
      </c>
      <c r="J75" s="55"/>
    </row>
    <row r="76" s="12" customFormat="1" customHeight="1" spans="2:10">
      <c r="B76" s="42"/>
      <c r="C76" s="51"/>
      <c r="D76" s="29"/>
      <c r="E76" s="38"/>
      <c r="F76" s="38"/>
      <c r="G76" s="38"/>
      <c r="H76" s="38" t="s">
        <v>48</v>
      </c>
      <c r="I76" s="38">
        <v>4</v>
      </c>
      <c r="J76" s="55"/>
    </row>
    <row r="77" s="12" customFormat="1" customHeight="1" spans="2:10">
      <c r="B77" s="42"/>
      <c r="C77" s="51"/>
      <c r="D77" s="29"/>
      <c r="E77" s="38"/>
      <c r="F77" s="38"/>
      <c r="G77" s="38"/>
      <c r="H77" s="39" t="s">
        <v>30</v>
      </c>
      <c r="I77" s="39">
        <f>SUM(I69:I76)</f>
        <v>19</v>
      </c>
      <c r="J77" s="55"/>
    </row>
    <row r="78" customHeight="1" spans="2:10">
      <c r="B78" s="35"/>
      <c r="C78" s="51"/>
      <c r="D78" s="29"/>
      <c r="E78" s="38" t="s">
        <v>75</v>
      </c>
      <c r="F78" s="38">
        <v>1</v>
      </c>
      <c r="G78" s="38" t="s">
        <v>76</v>
      </c>
      <c r="H78" s="39" t="s">
        <v>74</v>
      </c>
      <c r="I78" s="39" t="s">
        <v>77</v>
      </c>
      <c r="J78" s="55" t="s">
        <v>78</v>
      </c>
    </row>
    <row r="79" customHeight="1" spans="2:10">
      <c r="B79" s="31">
        <v>12</v>
      </c>
      <c r="C79" s="51"/>
      <c r="D79" s="29" t="s">
        <v>79</v>
      </c>
      <c r="E79" s="41" t="s">
        <v>56</v>
      </c>
      <c r="F79" s="41">
        <v>100</v>
      </c>
      <c r="G79" s="41" t="s">
        <v>52</v>
      </c>
      <c r="H79" s="46" t="s">
        <v>35</v>
      </c>
      <c r="I79" s="46">
        <v>30</v>
      </c>
      <c r="J79" s="56">
        <v>0</v>
      </c>
    </row>
    <row r="80" customHeight="1" spans="2:10">
      <c r="B80" s="42"/>
      <c r="C80" s="51"/>
      <c r="D80" s="29"/>
      <c r="E80" s="45"/>
      <c r="F80" s="45"/>
      <c r="G80" s="45"/>
      <c r="H80" s="46" t="s">
        <v>57</v>
      </c>
      <c r="I80" s="46">
        <v>19</v>
      </c>
      <c r="J80" s="57"/>
    </row>
    <row r="81" customHeight="1" spans="2:10">
      <c r="B81" s="42"/>
      <c r="C81" s="51"/>
      <c r="D81" s="29"/>
      <c r="E81" s="45"/>
      <c r="F81" s="45"/>
      <c r="G81" s="45"/>
      <c r="H81" s="46" t="s">
        <v>33</v>
      </c>
      <c r="I81" s="46">
        <v>20</v>
      </c>
      <c r="J81" s="57"/>
    </row>
    <row r="82" customHeight="1" spans="2:10">
      <c r="B82" s="42"/>
      <c r="C82" s="51"/>
      <c r="D82" s="29"/>
      <c r="E82" s="45"/>
      <c r="F82" s="45"/>
      <c r="G82" s="45"/>
      <c r="H82" s="46" t="s">
        <v>36</v>
      </c>
      <c r="I82" s="46">
        <v>20</v>
      </c>
      <c r="J82" s="57"/>
    </row>
    <row r="83" customHeight="1" spans="2:10">
      <c r="B83" s="42"/>
      <c r="C83" s="51"/>
      <c r="D83" s="29"/>
      <c r="E83" s="45"/>
      <c r="F83" s="45"/>
      <c r="G83" s="45"/>
      <c r="H83" s="46" t="s">
        <v>37</v>
      </c>
      <c r="I83" s="46">
        <v>11</v>
      </c>
      <c r="J83" s="57"/>
    </row>
    <row r="84" customHeight="1" spans="2:10">
      <c r="B84" s="42"/>
      <c r="C84" s="51"/>
      <c r="D84" s="29"/>
      <c r="E84" s="45"/>
      <c r="F84" s="45"/>
      <c r="G84" s="45"/>
      <c r="H84" s="38" t="s">
        <v>30</v>
      </c>
      <c r="I84" s="38">
        <f>SUM(I79:I83)</f>
        <v>100</v>
      </c>
      <c r="J84" s="58"/>
    </row>
    <row r="85" customHeight="1" spans="2:10">
      <c r="B85" s="35"/>
      <c r="C85" s="51"/>
      <c r="D85" s="29"/>
      <c r="E85" s="38" t="s">
        <v>65</v>
      </c>
      <c r="F85" s="38">
        <v>300</v>
      </c>
      <c r="G85" s="38" t="s">
        <v>66</v>
      </c>
      <c r="H85" s="46" t="s">
        <v>57</v>
      </c>
      <c r="I85" s="39">
        <v>300</v>
      </c>
      <c r="J85" s="55">
        <v>0</v>
      </c>
    </row>
    <row r="86" s="12" customFormat="1" customHeight="1" spans="2:10">
      <c r="B86" s="31">
        <v>13</v>
      </c>
      <c r="C86" s="51"/>
      <c r="D86" s="33" t="s">
        <v>80</v>
      </c>
      <c r="E86" s="41" t="s">
        <v>56</v>
      </c>
      <c r="F86" s="41">
        <v>100</v>
      </c>
      <c r="G86" s="41" t="s">
        <v>52</v>
      </c>
      <c r="H86" s="38" t="s">
        <v>28</v>
      </c>
      <c r="I86" s="38">
        <v>9</v>
      </c>
      <c r="J86" s="56">
        <f>F86-29</f>
        <v>71</v>
      </c>
    </row>
    <row r="87" s="12" customFormat="1" customHeight="1" spans="2:10">
      <c r="B87" s="42"/>
      <c r="C87" s="51"/>
      <c r="D87" s="44"/>
      <c r="E87" s="45"/>
      <c r="F87" s="45"/>
      <c r="G87" s="45"/>
      <c r="H87" s="38" t="s">
        <v>29</v>
      </c>
      <c r="I87" s="38">
        <v>20</v>
      </c>
      <c r="J87" s="57"/>
    </row>
    <row r="88" s="12" customFormat="1" customHeight="1" spans="2:10">
      <c r="B88" s="35"/>
      <c r="C88" s="51"/>
      <c r="D88" s="37"/>
      <c r="E88" s="48"/>
      <c r="F88" s="48"/>
      <c r="G88" s="48"/>
      <c r="H88" s="39" t="s">
        <v>30</v>
      </c>
      <c r="I88" s="39">
        <f>I86+I87</f>
        <v>29</v>
      </c>
      <c r="J88" s="58"/>
    </row>
    <row r="89" customHeight="1" spans="2:10">
      <c r="B89" s="31">
        <v>14</v>
      </c>
      <c r="C89" s="50">
        <v>43892</v>
      </c>
      <c r="D89" s="33" t="s">
        <v>81</v>
      </c>
      <c r="E89" s="41" t="s">
        <v>21</v>
      </c>
      <c r="F89" s="41">
        <v>6000</v>
      </c>
      <c r="G89" s="41" t="s">
        <v>22</v>
      </c>
      <c r="H89" s="38" t="s">
        <v>67</v>
      </c>
      <c r="I89" s="38">
        <v>240</v>
      </c>
      <c r="J89" s="56">
        <f>6000-500</f>
        <v>5500</v>
      </c>
    </row>
    <row r="90" customHeight="1" spans="2:10">
      <c r="B90" s="42"/>
      <c r="C90" s="44"/>
      <c r="D90" s="44"/>
      <c r="E90" s="45"/>
      <c r="F90" s="45"/>
      <c r="G90" s="45"/>
      <c r="H90" s="38" t="s">
        <v>74</v>
      </c>
      <c r="I90" s="38">
        <v>260</v>
      </c>
      <c r="J90" s="57"/>
    </row>
    <row r="91" customHeight="1" spans="2:10">
      <c r="B91" s="35"/>
      <c r="C91" s="37"/>
      <c r="D91" s="37"/>
      <c r="E91" s="48"/>
      <c r="F91" s="48"/>
      <c r="G91" s="48"/>
      <c r="H91" s="39" t="s">
        <v>30</v>
      </c>
      <c r="I91" s="39">
        <f>SUM(I89:I90)</f>
        <v>500</v>
      </c>
      <c r="J91" s="58"/>
    </row>
    <row r="92" customHeight="1" spans="2:10">
      <c r="B92" s="31">
        <v>15</v>
      </c>
      <c r="C92" s="51">
        <v>43894</v>
      </c>
      <c r="D92" s="29" t="s">
        <v>82</v>
      </c>
      <c r="E92" s="38" t="s">
        <v>83</v>
      </c>
      <c r="F92" s="38">
        <v>4</v>
      </c>
      <c r="G92" s="38" t="s">
        <v>60</v>
      </c>
      <c r="H92" s="39"/>
      <c r="I92" s="39">
        <v>0</v>
      </c>
      <c r="J92" s="55">
        <v>4</v>
      </c>
    </row>
    <row r="93" customHeight="1" spans="2:10">
      <c r="B93" s="35"/>
      <c r="C93" s="51"/>
      <c r="D93" s="29"/>
      <c r="E93" s="38" t="s">
        <v>51</v>
      </c>
      <c r="F93" s="38">
        <v>4</v>
      </c>
      <c r="G93" s="38" t="s">
        <v>60</v>
      </c>
      <c r="H93" s="39"/>
      <c r="I93" s="39">
        <v>0</v>
      </c>
      <c r="J93" s="55">
        <v>4</v>
      </c>
    </row>
    <row r="94" customHeight="1" spans="2:10">
      <c r="B94" s="31">
        <v>16</v>
      </c>
      <c r="C94" s="51">
        <v>43896</v>
      </c>
      <c r="D94" s="29" t="s">
        <v>20</v>
      </c>
      <c r="E94" s="38" t="s">
        <v>65</v>
      </c>
      <c r="F94" s="38">
        <v>50</v>
      </c>
      <c r="G94" s="38" t="s">
        <v>66</v>
      </c>
      <c r="H94" s="46" t="s">
        <v>57</v>
      </c>
      <c r="I94" s="39">
        <v>50</v>
      </c>
      <c r="J94" s="55">
        <v>0</v>
      </c>
    </row>
    <row r="95" customHeight="1" spans="2:10">
      <c r="B95" s="42"/>
      <c r="C95" s="51"/>
      <c r="D95" s="29"/>
      <c r="E95" s="38" t="s">
        <v>84</v>
      </c>
      <c r="F95" s="38">
        <v>50</v>
      </c>
      <c r="G95" s="38" t="s">
        <v>22</v>
      </c>
      <c r="H95" s="39"/>
      <c r="I95" s="39">
        <v>0</v>
      </c>
      <c r="J95" s="55">
        <v>50</v>
      </c>
    </row>
    <row r="96" customHeight="1" spans="2:10">
      <c r="B96" s="42"/>
      <c r="C96" s="51"/>
      <c r="D96" s="29"/>
      <c r="E96" s="41" t="s">
        <v>85</v>
      </c>
      <c r="F96" s="41">
        <v>24</v>
      </c>
      <c r="G96" s="41" t="s">
        <v>22</v>
      </c>
      <c r="H96" s="39" t="s">
        <v>86</v>
      </c>
      <c r="I96" s="39">
        <v>12</v>
      </c>
      <c r="J96" s="56">
        <v>0</v>
      </c>
    </row>
    <row r="97" customHeight="1" spans="2:10">
      <c r="B97" s="42"/>
      <c r="C97" s="51"/>
      <c r="D97" s="29"/>
      <c r="E97" s="45"/>
      <c r="F97" s="45"/>
      <c r="G97" s="45"/>
      <c r="H97" s="39" t="s">
        <v>29</v>
      </c>
      <c r="I97" s="39">
        <v>12</v>
      </c>
      <c r="J97" s="57"/>
    </row>
    <row r="98" customHeight="1" spans="2:10">
      <c r="B98" s="42"/>
      <c r="C98" s="51"/>
      <c r="D98" s="29"/>
      <c r="E98" s="48"/>
      <c r="F98" s="48"/>
      <c r="G98" s="48"/>
      <c r="H98" s="39" t="s">
        <v>30</v>
      </c>
      <c r="I98" s="39">
        <v>24</v>
      </c>
      <c r="J98" s="58"/>
    </row>
    <row r="99" customHeight="1" spans="2:10">
      <c r="B99" s="35"/>
      <c r="C99" s="51"/>
      <c r="D99" s="29"/>
      <c r="E99" s="38" t="s">
        <v>56</v>
      </c>
      <c r="F99" s="38">
        <v>50</v>
      </c>
      <c r="G99" s="38" t="s">
        <v>52</v>
      </c>
      <c r="H99" s="39"/>
      <c r="I99" s="39">
        <v>0</v>
      </c>
      <c r="J99" s="55">
        <v>50</v>
      </c>
    </row>
    <row r="100" customHeight="1" spans="2:10">
      <c r="B100" s="31">
        <v>17</v>
      </c>
      <c r="C100" s="40">
        <v>43900</v>
      </c>
      <c r="D100" s="33" t="s">
        <v>87</v>
      </c>
      <c r="E100" s="41" t="s">
        <v>65</v>
      </c>
      <c r="F100" s="41">
        <v>1000</v>
      </c>
      <c r="G100" s="41" t="s">
        <v>66</v>
      </c>
      <c r="H100" s="38" t="s">
        <v>69</v>
      </c>
      <c r="I100" s="38">
        <v>100</v>
      </c>
      <c r="J100" s="56">
        <v>600</v>
      </c>
    </row>
    <row r="101" customHeight="1" spans="2:10">
      <c r="B101" s="42"/>
      <c r="C101" s="43"/>
      <c r="D101" s="44"/>
      <c r="E101" s="45"/>
      <c r="F101" s="45"/>
      <c r="G101" s="45"/>
      <c r="H101" s="38" t="s">
        <v>29</v>
      </c>
      <c r="I101" s="38">
        <v>200</v>
      </c>
      <c r="J101" s="57"/>
    </row>
    <row r="102" customHeight="1" spans="2:10">
      <c r="B102" s="42"/>
      <c r="C102" s="43"/>
      <c r="D102" s="44"/>
      <c r="E102" s="45"/>
      <c r="F102" s="45"/>
      <c r="G102" s="45"/>
      <c r="H102" s="38" t="s">
        <v>69</v>
      </c>
      <c r="I102" s="38">
        <v>100</v>
      </c>
      <c r="J102" s="57"/>
    </row>
    <row r="103" customHeight="1" spans="2:10">
      <c r="B103" s="42"/>
      <c r="C103" s="43"/>
      <c r="D103" s="44"/>
      <c r="E103" s="45"/>
      <c r="F103" s="45"/>
      <c r="G103" s="45"/>
      <c r="H103" s="39" t="s">
        <v>30</v>
      </c>
      <c r="I103" s="39">
        <f>SUM(I100:I102)</f>
        <v>400</v>
      </c>
      <c r="J103" s="58"/>
    </row>
    <row r="104" customHeight="1" spans="2:10">
      <c r="B104" s="31">
        <v>18</v>
      </c>
      <c r="C104" s="51">
        <v>43901</v>
      </c>
      <c r="D104" s="29" t="s">
        <v>87</v>
      </c>
      <c r="E104" s="38" t="s">
        <v>65</v>
      </c>
      <c r="F104" s="38">
        <v>500</v>
      </c>
      <c r="G104" s="38" t="s">
        <v>66</v>
      </c>
      <c r="H104" s="39"/>
      <c r="I104" s="39">
        <v>0</v>
      </c>
      <c r="J104" s="55">
        <v>500</v>
      </c>
    </row>
    <row r="105" customHeight="1" spans="2:10">
      <c r="B105" s="35"/>
      <c r="C105" s="51"/>
      <c r="D105" s="29"/>
      <c r="E105" s="38" t="s">
        <v>56</v>
      </c>
      <c r="F105" s="38">
        <v>100</v>
      </c>
      <c r="G105" s="38" t="s">
        <v>52</v>
      </c>
      <c r="H105" s="39"/>
      <c r="I105" s="39">
        <v>0</v>
      </c>
      <c r="J105" s="55">
        <v>100</v>
      </c>
    </row>
    <row r="106" customHeight="1" spans="2:10">
      <c r="B106" s="31">
        <v>19</v>
      </c>
      <c r="C106" s="60">
        <v>43909</v>
      </c>
      <c r="D106" s="33" t="s">
        <v>88</v>
      </c>
      <c r="E106" s="61" t="s">
        <v>89</v>
      </c>
      <c r="F106" s="33">
        <v>1000</v>
      </c>
      <c r="G106" s="33" t="s">
        <v>90</v>
      </c>
      <c r="H106" s="29" t="s">
        <v>14</v>
      </c>
      <c r="I106" s="29">
        <v>500</v>
      </c>
      <c r="J106" s="54">
        <v>0</v>
      </c>
    </row>
    <row r="107" customHeight="1" spans="2:10">
      <c r="B107" s="35"/>
      <c r="C107" s="62"/>
      <c r="D107" s="37"/>
      <c r="E107" s="63"/>
      <c r="F107" s="37"/>
      <c r="G107" s="37"/>
      <c r="H107" s="29" t="s">
        <v>91</v>
      </c>
      <c r="I107" s="29">
        <v>500</v>
      </c>
      <c r="J107" s="54">
        <v>0</v>
      </c>
    </row>
    <row r="108" customHeight="1" spans="2:10">
      <c r="B108" s="27">
        <v>20</v>
      </c>
      <c r="C108" s="51">
        <v>43910</v>
      </c>
      <c r="D108" s="29" t="s">
        <v>20</v>
      </c>
      <c r="E108" s="38" t="s">
        <v>21</v>
      </c>
      <c r="F108" s="38">
        <v>1000</v>
      </c>
      <c r="G108" s="38" t="s">
        <v>22</v>
      </c>
      <c r="H108" s="38" t="s">
        <v>67</v>
      </c>
      <c r="I108" s="39">
        <v>1000</v>
      </c>
      <c r="J108" s="55">
        <v>0</v>
      </c>
    </row>
    <row r="109" customHeight="1" spans="2:10">
      <c r="B109" s="27">
        <v>21</v>
      </c>
      <c r="C109" s="51">
        <v>43918</v>
      </c>
      <c r="D109" s="29" t="s">
        <v>92</v>
      </c>
      <c r="E109" s="38" t="s">
        <v>93</v>
      </c>
      <c r="F109" s="38">
        <v>2000</v>
      </c>
      <c r="G109" s="38" t="s">
        <v>52</v>
      </c>
      <c r="H109" s="39" t="s">
        <v>94</v>
      </c>
      <c r="I109" s="39">
        <v>54</v>
      </c>
      <c r="J109" s="55">
        <f>F109-I109</f>
        <v>1946</v>
      </c>
    </row>
    <row r="110" customHeight="1" spans="2:10">
      <c r="B110" s="27">
        <v>22</v>
      </c>
      <c r="C110" s="51">
        <v>43921</v>
      </c>
      <c r="D110" s="29" t="s">
        <v>95</v>
      </c>
      <c r="E110" s="38" t="s">
        <v>83</v>
      </c>
      <c r="F110" s="38">
        <v>120</v>
      </c>
      <c r="G110" s="38" t="s">
        <v>72</v>
      </c>
      <c r="H110" s="39"/>
      <c r="I110" s="39">
        <v>0</v>
      </c>
      <c r="J110" s="55">
        <v>120</v>
      </c>
    </row>
    <row r="111" customHeight="1" spans="2:10">
      <c r="B111" s="64">
        <v>23</v>
      </c>
      <c r="C111" s="65">
        <v>43923</v>
      </c>
      <c r="D111" s="66" t="s">
        <v>96</v>
      </c>
      <c r="E111" s="49" t="s">
        <v>21</v>
      </c>
      <c r="F111" s="49">
        <v>5000</v>
      </c>
      <c r="G111" s="49" t="s">
        <v>22</v>
      </c>
      <c r="H111" s="67"/>
      <c r="I111" s="67">
        <v>0</v>
      </c>
      <c r="J111" s="68">
        <v>5000</v>
      </c>
    </row>
  </sheetData>
  <mergeCells count="109">
    <mergeCell ref="B1:J1"/>
    <mergeCell ref="B2:J2"/>
    <mergeCell ref="B3:D3"/>
    <mergeCell ref="B6:B7"/>
    <mergeCell ref="B10:B23"/>
    <mergeCell ref="B24:B29"/>
    <mergeCell ref="B30:B37"/>
    <mergeCell ref="B38:B52"/>
    <mergeCell ref="B54:B57"/>
    <mergeCell ref="B58:B78"/>
    <mergeCell ref="B79:B85"/>
    <mergeCell ref="B86:B88"/>
    <mergeCell ref="B89:B91"/>
    <mergeCell ref="B92:B93"/>
    <mergeCell ref="B94:B99"/>
    <mergeCell ref="B100:B103"/>
    <mergeCell ref="B104:B105"/>
    <mergeCell ref="B106:B107"/>
    <mergeCell ref="C6:C7"/>
    <mergeCell ref="C10:C23"/>
    <mergeCell ref="C24:C29"/>
    <mergeCell ref="C30:C37"/>
    <mergeCell ref="C38:C52"/>
    <mergeCell ref="C54:C57"/>
    <mergeCell ref="C58:C88"/>
    <mergeCell ref="C89:C91"/>
    <mergeCell ref="C92:C93"/>
    <mergeCell ref="C94:C99"/>
    <mergeCell ref="C100:C103"/>
    <mergeCell ref="C104:C105"/>
    <mergeCell ref="C106:C107"/>
    <mergeCell ref="D6:D7"/>
    <mergeCell ref="D10:D23"/>
    <mergeCell ref="D24:D29"/>
    <mergeCell ref="D30:D37"/>
    <mergeCell ref="D38:D52"/>
    <mergeCell ref="D54:D57"/>
    <mergeCell ref="D58:D78"/>
    <mergeCell ref="D79:D85"/>
    <mergeCell ref="D86:D88"/>
    <mergeCell ref="D89:D91"/>
    <mergeCell ref="D92:D93"/>
    <mergeCell ref="D94:D99"/>
    <mergeCell ref="D100:D103"/>
    <mergeCell ref="D104:D105"/>
    <mergeCell ref="D106:D107"/>
    <mergeCell ref="E6:E7"/>
    <mergeCell ref="E10:E14"/>
    <mergeCell ref="E15:E23"/>
    <mergeCell ref="E24:E29"/>
    <mergeCell ref="E30:E37"/>
    <mergeCell ref="E38:E52"/>
    <mergeCell ref="E54:E57"/>
    <mergeCell ref="E58:E65"/>
    <mergeCell ref="E66:E68"/>
    <mergeCell ref="E69:E77"/>
    <mergeCell ref="E79:E84"/>
    <mergeCell ref="E86:E88"/>
    <mergeCell ref="E89:E91"/>
    <mergeCell ref="E96:E98"/>
    <mergeCell ref="E100:E103"/>
    <mergeCell ref="E106:E107"/>
    <mergeCell ref="F6:F7"/>
    <mergeCell ref="F10:F14"/>
    <mergeCell ref="F15:F23"/>
    <mergeCell ref="F24:F29"/>
    <mergeCell ref="F30:F37"/>
    <mergeCell ref="F38:F52"/>
    <mergeCell ref="F54:F57"/>
    <mergeCell ref="F58:F65"/>
    <mergeCell ref="F66:F68"/>
    <mergeCell ref="F69:F77"/>
    <mergeCell ref="F79:F84"/>
    <mergeCell ref="F86:F88"/>
    <mergeCell ref="F89:F91"/>
    <mergeCell ref="F96:F98"/>
    <mergeCell ref="F100:F103"/>
    <mergeCell ref="F106:F107"/>
    <mergeCell ref="G6:G7"/>
    <mergeCell ref="G10:G14"/>
    <mergeCell ref="G15:G23"/>
    <mergeCell ref="G24:G29"/>
    <mergeCell ref="G30:G37"/>
    <mergeCell ref="G38:G52"/>
    <mergeCell ref="G54:G57"/>
    <mergeCell ref="G58:G65"/>
    <mergeCell ref="G66:G68"/>
    <mergeCell ref="G69:G77"/>
    <mergeCell ref="G79:G84"/>
    <mergeCell ref="G86:G88"/>
    <mergeCell ref="G89:G91"/>
    <mergeCell ref="G96:G98"/>
    <mergeCell ref="G100:G103"/>
    <mergeCell ref="G106:G107"/>
    <mergeCell ref="J6:J7"/>
    <mergeCell ref="J10:J14"/>
    <mergeCell ref="J15:J23"/>
    <mergeCell ref="J24:J29"/>
    <mergeCell ref="J30:J37"/>
    <mergeCell ref="J38:J52"/>
    <mergeCell ref="J54:J57"/>
    <mergeCell ref="J58:J65"/>
    <mergeCell ref="J66:J68"/>
    <mergeCell ref="J69:J77"/>
    <mergeCell ref="J79:J84"/>
    <mergeCell ref="J86:J88"/>
    <mergeCell ref="J89:J91"/>
    <mergeCell ref="J96:J98"/>
    <mergeCell ref="J100:J103"/>
  </mergeCells>
  <pageMargins left="0.156944444444444" right="0.118055555555556" top="0.196527777777778" bottom="0.236111111111111" header="0.156944444444444" footer="0.038888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7"/>
  <sheetViews>
    <sheetView tabSelected="1" topLeftCell="B1" workbookViewId="0">
      <selection activeCell="D20" sqref="D20"/>
    </sheetView>
  </sheetViews>
  <sheetFormatPr defaultColWidth="9" defaultRowHeight="13.5" outlineLevelCol="5"/>
  <cols>
    <col min="3" max="3" width="26.1083333333333" customWidth="1"/>
    <col min="4" max="4" width="74.1333333333333" customWidth="1"/>
    <col min="5" max="5" width="18" customWidth="1"/>
    <col min="6" max="6" width="20.3833333333333" customWidth="1"/>
    <col min="7" max="7" width="18.6666666666667"/>
    <col min="8" max="11" width="17.1083333333333"/>
    <col min="12" max="12" width="15.6666666666667"/>
  </cols>
  <sheetData>
    <row r="1" ht="24" spans="2:6">
      <c r="B1" s="1" t="s">
        <v>97</v>
      </c>
      <c r="C1" s="1"/>
      <c r="D1" s="1"/>
      <c r="E1" s="1"/>
      <c r="F1" s="2"/>
    </row>
    <row r="2" ht="18.75" spans="2:6">
      <c r="B2" s="3" t="s">
        <v>98</v>
      </c>
      <c r="C2" s="3"/>
      <c r="D2" s="3"/>
      <c r="E2" s="3"/>
      <c r="F2" s="4"/>
    </row>
    <row r="3" ht="20" customHeight="1" spans="2:5">
      <c r="B3" s="5" t="s">
        <v>99</v>
      </c>
      <c r="C3" s="5" t="s">
        <v>100</v>
      </c>
      <c r="D3" s="5"/>
      <c r="E3" s="5"/>
    </row>
    <row r="4" ht="20" customHeight="1" spans="2:5">
      <c r="B4" s="5"/>
      <c r="C4" s="5" t="s">
        <v>101</v>
      </c>
      <c r="D4" s="5" t="s">
        <v>102</v>
      </c>
      <c r="E4" s="5" t="s">
        <v>103</v>
      </c>
    </row>
    <row r="5" ht="20" customHeight="1" spans="2:5">
      <c r="B5" s="6">
        <v>1</v>
      </c>
      <c r="C5" s="7" t="s">
        <v>104</v>
      </c>
      <c r="D5" s="8" t="s">
        <v>105</v>
      </c>
      <c r="E5" s="9">
        <v>276048.41</v>
      </c>
    </row>
    <row r="6" ht="20" customHeight="1" spans="2:5">
      <c r="B6" s="6">
        <v>2</v>
      </c>
      <c r="C6" s="7"/>
      <c r="D6" s="8" t="s">
        <v>106</v>
      </c>
      <c r="E6" s="9">
        <v>96209.26</v>
      </c>
    </row>
    <row r="7" ht="20" customHeight="1" spans="2:5">
      <c r="B7" s="6">
        <v>3</v>
      </c>
      <c r="C7" s="7"/>
      <c r="D7" s="8" t="s">
        <v>107</v>
      </c>
      <c r="E7" s="9">
        <v>12000</v>
      </c>
    </row>
    <row r="8" ht="20" customHeight="1" spans="2:5">
      <c r="B8" s="6">
        <v>4</v>
      </c>
      <c r="C8" s="7"/>
      <c r="D8" s="8" t="s">
        <v>108</v>
      </c>
      <c r="E8" s="9">
        <v>25200</v>
      </c>
    </row>
    <row r="9" ht="20" customHeight="1" spans="2:5">
      <c r="B9" s="6">
        <v>5</v>
      </c>
      <c r="C9" s="7"/>
      <c r="D9" s="8" t="s">
        <v>109</v>
      </c>
      <c r="E9" s="9">
        <v>938</v>
      </c>
    </row>
    <row r="10" ht="20" customHeight="1" spans="2:5">
      <c r="B10" s="6">
        <v>6</v>
      </c>
      <c r="C10" s="7"/>
      <c r="D10" s="8" t="s">
        <v>110</v>
      </c>
      <c r="E10" s="9">
        <v>19370</v>
      </c>
    </row>
    <row r="11" ht="20" customHeight="1" spans="2:5">
      <c r="B11" s="6">
        <v>7</v>
      </c>
      <c r="C11" s="7"/>
      <c r="D11" s="8" t="s">
        <v>111</v>
      </c>
      <c r="E11" s="9">
        <v>2016</v>
      </c>
    </row>
    <row r="12" ht="20" customHeight="1" spans="2:5">
      <c r="B12" s="6">
        <v>8</v>
      </c>
      <c r="C12" s="7"/>
      <c r="D12" s="8" t="s">
        <v>112</v>
      </c>
      <c r="E12" s="9">
        <v>7200</v>
      </c>
    </row>
    <row r="13" ht="20" customHeight="1" spans="2:5">
      <c r="B13" s="6">
        <v>9</v>
      </c>
      <c r="C13" s="7"/>
      <c r="D13" s="8" t="s">
        <v>113</v>
      </c>
      <c r="E13" s="9">
        <v>1900</v>
      </c>
    </row>
    <row r="14" ht="20" customHeight="1" spans="2:5">
      <c r="B14" s="6">
        <v>10</v>
      </c>
      <c r="C14" s="7" t="s">
        <v>114</v>
      </c>
      <c r="D14" s="8" t="s">
        <v>115</v>
      </c>
      <c r="E14" s="10">
        <v>10900</v>
      </c>
    </row>
    <row r="15" ht="20" customHeight="1" spans="2:5">
      <c r="B15" s="6">
        <v>11</v>
      </c>
      <c r="C15" s="7"/>
      <c r="D15" s="7" t="s">
        <v>116</v>
      </c>
      <c r="E15" s="10">
        <v>9836</v>
      </c>
    </row>
    <row r="16" ht="20" customHeight="1" spans="2:5">
      <c r="B16" s="6">
        <v>12</v>
      </c>
      <c r="C16" s="11" t="s">
        <v>117</v>
      </c>
      <c r="D16" s="8" t="s">
        <v>118</v>
      </c>
      <c r="E16" s="10">
        <v>10240</v>
      </c>
    </row>
    <row r="17" ht="20" customHeight="1" spans="2:5">
      <c r="B17" s="8" t="s">
        <v>119</v>
      </c>
      <c r="C17" s="8"/>
      <c r="D17" s="8"/>
      <c r="E17" s="9">
        <v>471857.67</v>
      </c>
    </row>
  </sheetData>
  <mergeCells count="7">
    <mergeCell ref="B1:E1"/>
    <mergeCell ref="B2:E2"/>
    <mergeCell ref="C3:E3"/>
    <mergeCell ref="B17:D17"/>
    <mergeCell ref="B3:B4"/>
    <mergeCell ref="C5:C13"/>
    <mergeCell ref="C14:C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捐赠物资接收及使用情况</vt:lpstr>
      <vt:lpstr>捐赠资金使用情况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李莹</dc:creator>
  <cp:lastModifiedBy>杨甲星</cp:lastModifiedBy>
  <dcterms:created xsi:type="dcterms:W3CDTF">2020-03-05T10:06:00Z</dcterms:created>
  <dcterms:modified xsi:type="dcterms:W3CDTF">2020-04-10T03:47:32Z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